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Plan1" sheetId="1" r:id="rId1"/>
    <sheet name="Plan2" sheetId="2" r:id="rId2"/>
    <sheet name="Plan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4" i="1" l="1"/>
  <c r="B3" i="1"/>
  <c r="C32" i="1" l="1"/>
  <c r="C34" i="1" s="1"/>
  <c r="H32" i="1" l="1"/>
  <c r="H34" i="1" s="1"/>
  <c r="D32" i="1"/>
  <c r="F32" i="1"/>
  <c r="P32" i="1"/>
  <c r="T32" i="1"/>
  <c r="L32" i="1"/>
  <c r="N32" i="1"/>
  <c r="N34" i="1" s="1"/>
  <c r="F34" i="1"/>
  <c r="F35" i="1" s="1"/>
  <c r="P34" i="1"/>
  <c r="J32" i="1"/>
  <c r="R32" i="1"/>
  <c r="L34" i="1" l="1"/>
  <c r="T34" i="1"/>
  <c r="H35" i="1"/>
  <c r="R34" i="1"/>
  <c r="J34" i="1"/>
  <c r="J35" i="1" l="1"/>
  <c r="L35" i="1" s="1"/>
  <c r="N35" i="1" s="1"/>
  <c r="P35" i="1" s="1"/>
  <c r="R35" i="1" s="1"/>
  <c r="T35" i="1" s="1"/>
</calcChain>
</file>

<file path=xl/sharedStrings.xml><?xml version="1.0" encoding="utf-8"?>
<sst xmlns="http://schemas.openxmlformats.org/spreadsheetml/2006/main" count="61" uniqueCount="47">
  <si>
    <t>CRONOGRAMA FÍSICO-FINANCEIRO</t>
  </si>
  <si>
    <t>OBRA :</t>
  </si>
  <si>
    <t>LOCAL:</t>
  </si>
  <si>
    <t>ITEM</t>
  </si>
  <si>
    <t xml:space="preserve">Discriminação </t>
  </si>
  <si>
    <t>Total /</t>
  </si>
  <si>
    <t>Peso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</si>
  <si>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</si>
  <si>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</si>
  <si>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</si>
  <si>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</si>
  <si>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</si>
  <si>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</si>
  <si>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</si>
  <si>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</si>
  <si>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dos Serviços</t>
  </si>
  <si>
    <t>Serviços</t>
  </si>
  <si>
    <t>%</t>
  </si>
  <si>
    <t>Valor</t>
  </si>
  <si>
    <t xml:space="preserve">Total </t>
  </si>
  <si>
    <t>B.D.I.</t>
  </si>
  <si>
    <t>Total com B.D.I.</t>
  </si>
  <si>
    <t>Total Acumulado</t>
  </si>
  <si>
    <t>ADMINISTRAÇÃO LOCAL</t>
  </si>
  <si>
    <t>CANTEIRO DE OBRA</t>
  </si>
  <si>
    <t>SERVIÇOS PRELIMINARES</t>
  </si>
  <si>
    <t>MOVIMENTO DE TERRA</t>
  </si>
  <si>
    <t>FUNDAÇÃO</t>
  </si>
  <si>
    <t>IMPERMEABILIZAÇÃO</t>
  </si>
  <si>
    <t>ESTRUTURA DE CONCRETO</t>
  </si>
  <si>
    <t>ELEMENTOS DE VEDAÇÃO</t>
  </si>
  <si>
    <t>COBERTURA</t>
  </si>
  <si>
    <t>INSTALAÇÕES DE ÁGUA FRIA</t>
  </si>
  <si>
    <t>INSTALAÇÕES DE ESGOTO</t>
  </si>
  <si>
    <t>INSTALAÇÕES DE ÁGUA PLUVIAL</t>
  </si>
  <si>
    <t>INSTALAÇÕES ELÉTRICAS</t>
  </si>
  <si>
    <t>AR CONDICIONADO</t>
  </si>
  <si>
    <t>INCÊNDIO</t>
  </si>
  <si>
    <t>REVESTIMENTO DE PAREDE</t>
  </si>
  <si>
    <t>REVESTIMENTO DE TETO</t>
  </si>
  <si>
    <t>REVESTIMENTO DE PISO</t>
  </si>
  <si>
    <t>ESQUADRIAS E FERRAGENS</t>
  </si>
  <si>
    <t>VIDRO E ESPELHO</t>
  </si>
  <si>
    <t>PINTURA</t>
  </si>
  <si>
    <t>PAISAGISMO</t>
  </si>
  <si>
    <t>SERVIÇOS COMPLEMENTARES</t>
  </si>
  <si>
    <t>LIMPEZA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</si>
</sst>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_);\(#,##0.000\)"/>
    <numFmt numFmtId="165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26"/>
      <name val="Arial"/>
      <family val="2"/>
    </font>
    <font>
      <b/>
      <sz val="11"/>
      <name val="Arial"/>
      <family val="2"/>
    </font>
    <font>
      <sz val="10"/>
      <name val="Courier New"/>
      <family val="3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</fills>
  <borders count="2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2" fillId="0" borderId="1" xfId="1" applyNumberFormat="1" applyFont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164" fontId="2" fillId="0" borderId="3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164" fontId="2" fillId="0" borderId="5" xfId="1" applyNumberFormat="1" applyFont="1" applyBorder="1" applyAlignment="1">
      <alignment vertical="center"/>
    </xf>
    <xf numFmtId="164" fontId="3" fillId="0" borderId="4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Border="1" applyAlignment="1">
      <alignment vertical="center" wrapText="1"/>
    </xf>
    <xf numFmtId="164" fontId="4" fillId="0" borderId="5" xfId="1" applyNumberFormat="1" applyFont="1" applyBorder="1" applyAlignment="1">
      <alignment vertical="center" wrapText="1"/>
    </xf>
    <xf numFmtId="164" fontId="4" fillId="0" borderId="6" xfId="1" applyNumberFormat="1" applyFont="1" applyBorder="1"/>
    <xf numFmtId="164" fontId="4" fillId="0" borderId="7" xfId="1" applyNumberFormat="1" applyFont="1" applyBorder="1"/>
    <xf numFmtId="164" fontId="4" fillId="0" borderId="8" xfId="1" applyNumberFormat="1" applyFont="1" applyBorder="1"/>
    <xf numFmtId="164" fontId="5" fillId="2" borderId="10" xfId="1" applyNumberFormat="1" applyFont="1" applyFill="1" applyBorder="1" applyAlignment="1">
      <alignment horizontal="center" vertical="center"/>
    </xf>
    <xf numFmtId="164" fontId="5" fillId="2" borderId="11" xfId="1" applyNumberFormat="1" applyFont="1" applyFill="1" applyBorder="1" applyAlignment="1">
      <alignment horizontal="center" vertical="center"/>
    </xf>
    <xf numFmtId="164" fontId="5" fillId="2" borderId="15" xfId="1" applyNumberFormat="1" applyFont="1" applyFill="1" applyBorder="1" applyAlignment="1">
      <alignment horizontal="center" vertical="center"/>
    </xf>
    <xf numFmtId="164" fontId="5" fillId="2" borderId="16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left" vertical="center" wrapText="1"/>
    </xf>
    <xf numFmtId="39" fontId="6" fillId="0" borderId="11" xfId="1" applyNumberFormat="1" applyFont="1" applyBorder="1" applyAlignment="1">
      <alignment horizontal="center" vertical="center" wrapText="1"/>
    </xf>
    <xf numFmtId="10" fontId="6" fillId="0" borderId="11" xfId="1" applyNumberFormat="1" applyFont="1" applyFill="1" applyBorder="1" applyAlignment="1" applyProtection="1">
      <alignment horizontal="center" vertical="center" wrapText="1"/>
    </xf>
    <xf numFmtId="10" fontId="6" fillId="0" borderId="11" xfId="1" applyNumberFormat="1" applyFont="1" applyFill="1" applyBorder="1" applyAlignment="1">
      <alignment horizontal="center" vertical="center"/>
    </xf>
    <xf numFmtId="165" fontId="6" fillId="0" borderId="11" xfId="1" applyNumberFormat="1" applyFont="1" applyBorder="1" applyAlignment="1">
      <alignment horizontal="center" vertical="center"/>
    </xf>
    <xf numFmtId="3" fontId="6" fillId="0" borderId="18" xfId="1" applyNumberFormat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left" vertical="center" wrapText="1"/>
    </xf>
    <xf numFmtId="39" fontId="6" fillId="0" borderId="19" xfId="1" applyNumberFormat="1" applyFont="1" applyBorder="1" applyAlignment="1">
      <alignment horizontal="center" vertical="center" wrapText="1"/>
    </xf>
    <xf numFmtId="10" fontId="6" fillId="0" borderId="19" xfId="1" applyNumberFormat="1" applyFont="1" applyFill="1" applyBorder="1" applyAlignment="1" applyProtection="1">
      <alignment horizontal="center" vertical="center" wrapText="1"/>
    </xf>
    <xf numFmtId="10" fontId="6" fillId="0" borderId="19" xfId="1" applyNumberFormat="1" applyFont="1" applyFill="1" applyBorder="1" applyAlignment="1">
      <alignment horizontal="center" vertical="center"/>
    </xf>
    <xf numFmtId="165" fontId="6" fillId="0" borderId="19" xfId="1" applyNumberFormat="1" applyFont="1" applyBorder="1" applyAlignment="1">
      <alignment horizontal="center" vertical="center"/>
    </xf>
    <xf numFmtId="3" fontId="6" fillId="0" borderId="20" xfId="1" applyNumberFormat="1" applyFont="1" applyBorder="1" applyAlignment="1">
      <alignment horizontal="center" vertical="center"/>
    </xf>
    <xf numFmtId="164" fontId="7" fillId="0" borderId="16" xfId="1" applyNumberFormat="1" applyFont="1" applyBorder="1" applyAlignment="1">
      <alignment horizontal="left" vertical="center" wrapText="1"/>
    </xf>
    <xf numFmtId="39" fontId="6" fillId="0" borderId="16" xfId="1" applyNumberFormat="1" applyFont="1" applyBorder="1" applyAlignment="1">
      <alignment horizontal="center" vertical="center" wrapText="1"/>
    </xf>
    <xf numFmtId="10" fontId="6" fillId="0" borderId="16" xfId="1" applyNumberFormat="1" applyFont="1" applyFill="1" applyBorder="1" applyAlignment="1" applyProtection="1">
      <alignment horizontal="center" vertical="center" wrapText="1"/>
    </xf>
    <xf numFmtId="10" fontId="6" fillId="0" borderId="16" xfId="1" applyNumberFormat="1" applyFont="1" applyFill="1" applyBorder="1" applyAlignment="1">
      <alignment horizontal="center" vertical="center"/>
    </xf>
    <xf numFmtId="165" fontId="6" fillId="0" borderId="16" xfId="1" applyNumberFormat="1" applyFont="1" applyBorder="1" applyAlignment="1">
      <alignment horizontal="center" vertical="center"/>
    </xf>
    <xf numFmtId="164" fontId="8" fillId="2" borderId="21" xfId="1" applyNumberFormat="1" applyFont="1" applyFill="1" applyBorder="1" applyAlignment="1">
      <alignment vertical="center"/>
    </xf>
    <xf numFmtId="164" fontId="3" fillId="2" borderId="22" xfId="1" applyNumberFormat="1" applyFont="1" applyFill="1" applyBorder="1" applyAlignment="1">
      <alignment vertical="center"/>
    </xf>
    <xf numFmtId="40" fontId="8" fillId="2" borderId="22" xfId="1" applyNumberFormat="1" applyFont="1" applyFill="1" applyBorder="1" applyAlignment="1" applyProtection="1">
      <alignment horizontal="center" vertical="center"/>
    </xf>
    <xf numFmtId="9" fontId="8" fillId="2" borderId="22" xfId="1" applyNumberFormat="1" applyFont="1" applyFill="1" applyBorder="1" applyAlignment="1" applyProtection="1">
      <alignment horizontal="center" vertical="center"/>
    </xf>
    <xf numFmtId="164" fontId="6" fillId="2" borderId="22" xfId="1" applyNumberFormat="1" applyFont="1" applyFill="1" applyBorder="1" applyAlignment="1">
      <alignment horizontal="center" vertical="center"/>
    </xf>
    <xf numFmtId="165" fontId="8" fillId="2" borderId="22" xfId="1" applyNumberFormat="1" applyFont="1" applyFill="1" applyBorder="1" applyAlignment="1">
      <alignment horizontal="center" vertical="center"/>
    </xf>
    <xf numFmtId="164" fontId="6" fillId="2" borderId="22" xfId="1" applyNumberFormat="1" applyFont="1" applyFill="1" applyBorder="1" applyAlignment="1">
      <alignment vertical="center"/>
    </xf>
    <xf numFmtId="40" fontId="8" fillId="2" borderId="22" xfId="1" applyNumberFormat="1" applyFont="1" applyFill="1" applyBorder="1" applyAlignment="1" applyProtection="1">
      <alignment vertical="center"/>
    </xf>
    <xf numFmtId="164" fontId="8" fillId="2" borderId="22" xfId="1" applyNumberFormat="1" applyFont="1" applyFill="1" applyBorder="1" applyAlignment="1">
      <alignment horizontal="center" vertical="center"/>
    </xf>
    <xf numFmtId="164" fontId="5" fillId="2" borderId="12" xfId="1" applyNumberFormat="1" applyFont="1" applyFill="1" applyBorder="1" applyAlignment="1">
      <alignment horizontal="center" vertical="center"/>
    </xf>
    <xf numFmtId="164" fontId="5" fillId="2" borderId="13" xfId="1" applyNumberFormat="1" applyFont="1" applyFill="1" applyBorder="1" applyAlignment="1">
      <alignment horizontal="center" vertical="center"/>
    </xf>
    <xf numFmtId="164" fontId="5" fillId="2" borderId="9" xfId="1" applyNumberFormat="1" applyFont="1" applyFill="1" applyBorder="1" applyAlignment="1">
      <alignment horizontal="center" vertical="center"/>
    </xf>
    <xf numFmtId="164" fontId="5" fillId="2" borderId="14" xfId="1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/>
    </xf>
  </cellXfs>
  <cellStyles count="2">
    <cellStyle name="Incorreto 2 7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drigo.rfs/Meus%20Documentos/Documents/delegacia%20de%20C&#225;ceres/NOVOS%20PROJETOS%20C&#225;ceres/Projetos%20definitivos/Planilha%20Or&#231;ament&#225;ria/Planilha%20Or&#231;ament&#225;ria_BDI_Cronograma_Cota&#231;&#245;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sto"/>
      <sheetName val="BDI"/>
      <sheetName val="CRONO_"/>
      <sheetName val="Planilha"/>
      <sheetName val="M. Calc."/>
      <sheetName val="Composições"/>
      <sheetName val="Cotações"/>
    </sheetNames>
    <sheetDataSet>
      <sheetData sheetId="0">
        <row r="6">
          <cell r="B6" t="str">
            <v>CONSTRUÇÃO DA NOVA SEDE DA DELEGACIA DE POLÍCIA FEDERAL EM CÁCERES - MT</v>
          </cell>
        </row>
        <row r="7">
          <cell r="B7" t="str">
            <v>AVENIDA GETÚLIO VARGAS ESQUINA COM RUA MEMBECA, LOTES 5, 6, 7, 8, 9, 10, 11 E 12, BAIRRO C.O.C.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abSelected="1" topLeftCell="C4" workbookViewId="0">
      <selection activeCell="T35" sqref="T35"/>
    </sheetView>
  </sheetViews>
  <sheetFormatPr defaultRowHeight="15" x14ac:dyDescent="0.25"/>
  <cols>
    <col min="1" max="1" width="8.7109375" customWidth="1"/>
    <col min="2" max="2" width="52.28515625" customWidth="1"/>
    <col min="3" max="3" width="14.5703125" customWidth="1"/>
    <col min="4" max="4" width="8.42578125" customWidth="1"/>
    <col min="5" max="5" width="9" customWidth="1"/>
    <col min="6" max="6" width="13.85546875" customWidth="1"/>
    <col min="7" max="7" width="8.5703125" customWidth="1"/>
    <col min="8" max="8" width="13.85546875" customWidth="1"/>
    <col min="9" max="9" width="7.85546875" customWidth="1"/>
    <col min="10" max="10" width="13.85546875" customWidth="1"/>
    <col min="11" max="11" width="7.85546875" customWidth="1"/>
    <col min="12" max="12" width="13.85546875" customWidth="1"/>
    <col min="13" max="13" width="8.5703125" customWidth="1"/>
    <col min="14" max="14" width="13.85546875" customWidth="1"/>
    <col min="15" max="15" width="7.85546875" customWidth="1"/>
    <col min="16" max="16" width="13.85546875" customWidth="1"/>
    <col min="17" max="17" width="7.5703125" customWidth="1"/>
    <col min="18" max="18" width="13.85546875" customWidth="1"/>
    <col min="19" max="19" width="8.7109375" customWidth="1"/>
    <col min="20" max="20" width="13.85546875" customWidth="1"/>
  </cols>
  <sheetData>
    <row r="1" spans="1:20" ht="33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2"/>
      <c r="N1" s="2"/>
      <c r="O1" s="2"/>
      <c r="P1" s="2"/>
      <c r="Q1" s="2"/>
      <c r="R1" s="2"/>
      <c r="S1" s="2"/>
      <c r="T1" s="2"/>
    </row>
    <row r="2" spans="1:20" ht="33.75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5"/>
      <c r="N2" s="5"/>
      <c r="O2" s="5"/>
      <c r="P2" s="5"/>
      <c r="Q2" s="5"/>
      <c r="R2" s="5"/>
      <c r="S2" s="5"/>
      <c r="T2" s="5"/>
    </row>
    <row r="3" spans="1:20" x14ac:dyDescent="0.25">
      <c r="A3" s="7" t="s">
        <v>1</v>
      </c>
      <c r="B3" s="8" t="str">
        <f>[1]Rosto!B6</f>
        <v>CONSTRUÇÃO DA NOVA SEDE DA DELEGACIA DE POLÍCIA FEDERAL EM CÁCERES - MT</v>
      </c>
      <c r="C3" s="9"/>
      <c r="D3" s="9"/>
      <c r="E3" s="9"/>
      <c r="F3" s="9"/>
      <c r="G3" s="9"/>
      <c r="H3" s="9"/>
      <c r="I3" s="9"/>
      <c r="J3" s="9"/>
      <c r="K3" s="9"/>
      <c r="L3" s="10"/>
      <c r="M3" s="9"/>
      <c r="N3" s="9"/>
      <c r="O3" s="9"/>
      <c r="P3" s="9"/>
      <c r="Q3" s="9"/>
      <c r="R3" s="9"/>
      <c r="S3" s="9"/>
      <c r="T3" s="9"/>
    </row>
    <row r="4" spans="1:20" x14ac:dyDescent="0.25">
      <c r="A4" s="7" t="s">
        <v>2</v>
      </c>
      <c r="B4" s="8" t="str">
        <f>[1]Rosto!B7</f>
        <v>AVENIDA GETÚLIO VARGAS ESQUINA COM RUA MEMBECA, LOTES 5, 6, 7, 8, 9, 10, 11 E 12, BAIRRO C.O.C.</v>
      </c>
      <c r="C4" s="9"/>
      <c r="D4" s="9"/>
      <c r="E4" s="9"/>
      <c r="F4" s="9"/>
      <c r="G4" s="9"/>
      <c r="H4" s="9"/>
      <c r="I4" s="9"/>
      <c r="J4" s="9"/>
      <c r="K4" s="9"/>
      <c r="L4" s="10"/>
      <c r="M4" s="9"/>
      <c r="N4" s="9"/>
      <c r="O4" s="9"/>
      <c r="P4" s="9"/>
      <c r="Q4" s="9"/>
      <c r="R4" s="9"/>
      <c r="S4" s="9"/>
      <c r="T4" s="9"/>
    </row>
    <row r="5" spans="1:20" ht="15.75" thickBot="1" x14ac:dyDescent="0.3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  <c r="M5" s="12"/>
      <c r="N5" s="12"/>
      <c r="O5" s="12"/>
      <c r="P5" s="12"/>
      <c r="Q5" s="12"/>
      <c r="R5" s="12"/>
      <c r="S5" s="12"/>
      <c r="T5" s="12"/>
    </row>
    <row r="6" spans="1:20" ht="15.75" x14ac:dyDescent="0.25">
      <c r="A6" s="47" t="s">
        <v>3</v>
      </c>
      <c r="B6" s="14" t="s">
        <v>4</v>
      </c>
      <c r="C6" s="15" t="s">
        <v>5</v>
      </c>
      <c r="D6" s="15" t="s">
        <v>6</v>
      </c>
      <c r="E6" s="45" t="s">
        <v>7</v>
      </c>
      <c r="F6" s="46"/>
      <c r="G6" s="45" t="s">
        <v>8</v>
      </c>
      <c r="H6" s="46"/>
      <c r="I6" s="45" t="s">
        <v>9</v>
      </c>
      <c r="J6" s="46"/>
      <c r="K6" s="45" t="s">
        <v>10</v>
      </c>
      <c r="L6" s="46"/>
      <c r="M6" s="45" t="s">
        <v>11</v>
      </c>
      <c r="N6" s="46"/>
      <c r="O6" s="45" t="s">
        <v>12</v>
      </c>
      <c r="P6" s="46"/>
      <c r="Q6" s="45" t="s">
        <v>13</v>
      </c>
      <c r="R6" s="46"/>
      <c r="S6" s="45" t="s">
        <v>14</v>
      </c>
      <c r="T6" s="46"/>
    </row>
    <row r="7" spans="1:20" ht="16.5" thickBot="1" x14ac:dyDescent="0.3">
      <c r="A7" s="48"/>
      <c r="B7" s="16" t="s">
        <v>15</v>
      </c>
      <c r="C7" s="17" t="s">
        <v>16</v>
      </c>
      <c r="D7" s="17"/>
      <c r="E7" s="17" t="s">
        <v>17</v>
      </c>
      <c r="F7" s="17" t="s">
        <v>18</v>
      </c>
      <c r="G7" s="17" t="s">
        <v>17</v>
      </c>
      <c r="H7" s="17" t="s">
        <v>18</v>
      </c>
      <c r="I7" s="17" t="s">
        <v>17</v>
      </c>
      <c r="J7" s="17" t="s">
        <v>18</v>
      </c>
      <c r="K7" s="17" t="s">
        <v>17</v>
      </c>
      <c r="L7" s="17" t="s">
        <v>18</v>
      </c>
      <c r="M7" s="17" t="s">
        <v>17</v>
      </c>
      <c r="N7" s="17" t="s">
        <v>18</v>
      </c>
      <c r="O7" s="17" t="s">
        <v>17</v>
      </c>
      <c r="P7" s="17" t="s">
        <v>18</v>
      </c>
      <c r="Q7" s="17" t="s">
        <v>17</v>
      </c>
      <c r="R7" s="17" t="s">
        <v>18</v>
      </c>
      <c r="S7" s="17" t="s">
        <v>17</v>
      </c>
      <c r="T7" s="17" t="s">
        <v>18</v>
      </c>
    </row>
    <row r="8" spans="1:20" x14ac:dyDescent="0.25">
      <c r="A8" s="18">
        <v>1</v>
      </c>
      <c r="B8" s="19" t="s">
        <v>23</v>
      </c>
      <c r="C8" s="20">
        <v>230105.28</v>
      </c>
      <c r="D8" s="21">
        <v>5.6099375991776293E-2</v>
      </c>
      <c r="E8" s="22">
        <v>0.125</v>
      </c>
      <c r="F8" s="23">
        <v>28763.16</v>
      </c>
      <c r="G8" s="22">
        <v>0.125</v>
      </c>
      <c r="H8" s="23">
        <v>28763.16</v>
      </c>
      <c r="I8" s="22">
        <v>0.125</v>
      </c>
      <c r="J8" s="23">
        <v>28763.16</v>
      </c>
      <c r="K8" s="22">
        <v>0.125</v>
      </c>
      <c r="L8" s="23">
        <v>28763.16</v>
      </c>
      <c r="M8" s="22">
        <v>0.125</v>
      </c>
      <c r="N8" s="23">
        <v>28763.16</v>
      </c>
      <c r="O8" s="22">
        <v>0.125</v>
      </c>
      <c r="P8" s="23">
        <v>28763.16</v>
      </c>
      <c r="Q8" s="22">
        <v>0.125</v>
      </c>
      <c r="R8" s="23">
        <v>28763.16</v>
      </c>
      <c r="S8" s="22">
        <v>0.125</v>
      </c>
      <c r="T8" s="23">
        <v>28763.16</v>
      </c>
    </row>
    <row r="9" spans="1:20" x14ac:dyDescent="0.25">
      <c r="A9" s="24">
        <v>2</v>
      </c>
      <c r="B9" s="25" t="s">
        <v>24</v>
      </c>
      <c r="C9" s="26">
        <v>11534.94</v>
      </c>
      <c r="D9" s="27">
        <v>2.8122037708242942E-3</v>
      </c>
      <c r="E9" s="28">
        <v>1</v>
      </c>
      <c r="F9" s="29">
        <v>11534.94</v>
      </c>
      <c r="G9" s="28"/>
      <c r="H9" s="29"/>
      <c r="I9" s="28"/>
      <c r="J9" s="29"/>
      <c r="K9" s="28"/>
      <c r="L9" s="29"/>
      <c r="M9" s="28"/>
      <c r="N9" s="29"/>
      <c r="O9" s="28"/>
      <c r="P9" s="29"/>
      <c r="Q9" s="28"/>
      <c r="R9" s="29"/>
      <c r="S9" s="28"/>
      <c r="T9" s="29"/>
    </row>
    <row r="10" spans="1:20" x14ac:dyDescent="0.25">
      <c r="A10" s="24">
        <v>3</v>
      </c>
      <c r="B10" s="25" t="s">
        <v>25</v>
      </c>
      <c r="C10" s="26">
        <v>16455.740000000002</v>
      </c>
      <c r="D10" s="27">
        <v>4.0118885819695792E-3</v>
      </c>
      <c r="E10" s="28">
        <v>1</v>
      </c>
      <c r="F10" s="29">
        <v>16455.740000000002</v>
      </c>
      <c r="G10" s="28"/>
      <c r="H10" s="29"/>
      <c r="I10" s="28"/>
      <c r="J10" s="29"/>
      <c r="K10" s="28"/>
      <c r="L10" s="29"/>
      <c r="M10" s="28"/>
      <c r="N10" s="29"/>
      <c r="O10" s="28"/>
      <c r="P10" s="29"/>
      <c r="Q10" s="28"/>
      <c r="R10" s="29"/>
      <c r="S10" s="28"/>
      <c r="T10" s="29"/>
    </row>
    <row r="11" spans="1:20" x14ac:dyDescent="0.25">
      <c r="A11" s="24">
        <v>4</v>
      </c>
      <c r="B11" s="25" t="s">
        <v>26</v>
      </c>
      <c r="C11" s="26">
        <v>6469.67</v>
      </c>
      <c r="D11" s="27">
        <v>1.57729735655225E-3</v>
      </c>
      <c r="E11" s="28">
        <v>0.4</v>
      </c>
      <c r="F11" s="29">
        <v>2587.8680000000004</v>
      </c>
      <c r="G11" s="28">
        <v>0.15</v>
      </c>
      <c r="H11" s="29">
        <v>970.45049999999992</v>
      </c>
      <c r="I11" s="28">
        <v>0.15</v>
      </c>
      <c r="J11" s="29">
        <v>970.45049999999992</v>
      </c>
      <c r="K11" s="28">
        <v>0.1</v>
      </c>
      <c r="L11" s="29">
        <v>646.9670000000001</v>
      </c>
      <c r="M11" s="28">
        <v>0.05</v>
      </c>
      <c r="N11" s="29">
        <v>323.48350000000005</v>
      </c>
      <c r="O11" s="28">
        <v>0.05</v>
      </c>
      <c r="P11" s="29">
        <v>323.48350000000005</v>
      </c>
      <c r="Q11" s="28">
        <v>0.05</v>
      </c>
      <c r="R11" s="29">
        <v>323.48350000000005</v>
      </c>
      <c r="S11" s="28">
        <v>0.05</v>
      </c>
      <c r="T11" s="29">
        <v>323.48350000000005</v>
      </c>
    </row>
    <row r="12" spans="1:20" x14ac:dyDescent="0.25">
      <c r="A12" s="24">
        <v>5</v>
      </c>
      <c r="B12" s="25" t="s">
        <v>27</v>
      </c>
      <c r="C12" s="26">
        <v>16037.03</v>
      </c>
      <c r="D12" s="27">
        <v>3.9098076139817226E-3</v>
      </c>
      <c r="E12" s="28">
        <v>0.7</v>
      </c>
      <c r="F12" s="29">
        <v>11225.921</v>
      </c>
      <c r="G12" s="28">
        <v>0.25</v>
      </c>
      <c r="H12" s="29">
        <v>4009.2575000000002</v>
      </c>
      <c r="I12" s="28">
        <v>0.05</v>
      </c>
      <c r="J12" s="29">
        <v>801.8515000000001</v>
      </c>
      <c r="K12" s="28"/>
      <c r="L12" s="29">
        <v>0</v>
      </c>
      <c r="M12" s="28"/>
      <c r="N12" s="29">
        <v>0</v>
      </c>
      <c r="O12" s="28"/>
      <c r="P12" s="29">
        <v>0</v>
      </c>
      <c r="Q12" s="28"/>
      <c r="R12" s="29">
        <v>0</v>
      </c>
      <c r="S12" s="28"/>
      <c r="T12" s="29">
        <v>0</v>
      </c>
    </row>
    <row r="13" spans="1:20" x14ac:dyDescent="0.25">
      <c r="A13" s="24">
        <v>6</v>
      </c>
      <c r="B13" s="25" t="s">
        <v>28</v>
      </c>
      <c r="C13" s="26">
        <v>83915.430000000008</v>
      </c>
      <c r="D13" s="27">
        <v>2.0458475612039777E-2</v>
      </c>
      <c r="E13" s="28">
        <v>0.1</v>
      </c>
      <c r="F13" s="29">
        <v>8391.5430000000015</v>
      </c>
      <c r="G13" s="28">
        <v>0.1</v>
      </c>
      <c r="H13" s="29">
        <v>8391.5430000000015</v>
      </c>
      <c r="I13" s="28">
        <v>0.1</v>
      </c>
      <c r="J13" s="29">
        <v>8391.5430000000015</v>
      </c>
      <c r="K13" s="28">
        <v>0.25</v>
      </c>
      <c r="L13" s="29">
        <v>20978.857500000002</v>
      </c>
      <c r="M13" s="28">
        <v>0.25</v>
      </c>
      <c r="N13" s="29">
        <v>20978.857500000002</v>
      </c>
      <c r="O13" s="28">
        <v>0.2</v>
      </c>
      <c r="P13" s="29">
        <v>16783.086000000003</v>
      </c>
      <c r="Q13" s="28"/>
      <c r="R13" s="29">
        <v>0</v>
      </c>
      <c r="S13" s="28"/>
      <c r="T13" s="29">
        <v>0</v>
      </c>
    </row>
    <row r="14" spans="1:20" x14ac:dyDescent="0.25">
      <c r="A14" s="24">
        <v>7</v>
      </c>
      <c r="B14" s="25" t="s">
        <v>29</v>
      </c>
      <c r="C14" s="26">
        <v>236155.65</v>
      </c>
      <c r="D14" s="27">
        <v>5.7574448539087518E-2</v>
      </c>
      <c r="E14" s="28">
        <v>0.05</v>
      </c>
      <c r="F14" s="29">
        <v>11807.782500000001</v>
      </c>
      <c r="G14" s="28">
        <v>0.25</v>
      </c>
      <c r="H14" s="29">
        <v>59038.912499999999</v>
      </c>
      <c r="I14" s="28">
        <v>0.35</v>
      </c>
      <c r="J14" s="29">
        <v>82654.477499999994</v>
      </c>
      <c r="K14" s="28">
        <v>0.3</v>
      </c>
      <c r="L14" s="29">
        <v>70846.694999999992</v>
      </c>
      <c r="M14" s="28">
        <v>0.05</v>
      </c>
      <c r="N14" s="29">
        <v>11807.782500000001</v>
      </c>
      <c r="O14" s="28"/>
      <c r="P14" s="29">
        <v>0</v>
      </c>
      <c r="Q14" s="28"/>
      <c r="R14" s="29">
        <v>0</v>
      </c>
      <c r="S14" s="28"/>
      <c r="T14" s="29">
        <v>0</v>
      </c>
    </row>
    <row r="15" spans="1:20" x14ac:dyDescent="0.25">
      <c r="A15" s="24">
        <v>8</v>
      </c>
      <c r="B15" s="25" t="s">
        <v>30</v>
      </c>
      <c r="C15" s="26">
        <v>497808.56000000006</v>
      </c>
      <c r="D15" s="27">
        <v>0.12136509679119371</v>
      </c>
      <c r="E15" s="28"/>
      <c r="F15" s="29">
        <v>0</v>
      </c>
      <c r="G15" s="28">
        <v>0.1</v>
      </c>
      <c r="H15" s="29">
        <v>49780.856000000007</v>
      </c>
      <c r="I15" s="28">
        <v>0.1</v>
      </c>
      <c r="J15" s="29">
        <v>49780.856000000007</v>
      </c>
      <c r="K15" s="28">
        <v>0.1</v>
      </c>
      <c r="L15" s="29">
        <v>49780.856000000007</v>
      </c>
      <c r="M15" s="28">
        <v>0.15</v>
      </c>
      <c r="N15" s="29">
        <v>74671.284</v>
      </c>
      <c r="O15" s="28">
        <v>0.35</v>
      </c>
      <c r="P15" s="29">
        <v>174232.99600000001</v>
      </c>
      <c r="Q15" s="28">
        <v>0.2</v>
      </c>
      <c r="R15" s="29">
        <v>99561.712000000014</v>
      </c>
      <c r="S15" s="28"/>
      <c r="T15" s="29">
        <v>0</v>
      </c>
    </row>
    <row r="16" spans="1:20" x14ac:dyDescent="0.25">
      <c r="A16" s="24">
        <v>9</v>
      </c>
      <c r="B16" s="25" t="s">
        <v>31</v>
      </c>
      <c r="C16" s="26">
        <v>119242.55</v>
      </c>
      <c r="D16" s="27">
        <v>0.18551018451902315</v>
      </c>
      <c r="E16" s="28"/>
      <c r="F16" s="29">
        <v>0</v>
      </c>
      <c r="G16" s="28"/>
      <c r="H16" s="29">
        <v>0</v>
      </c>
      <c r="I16" s="28">
        <v>0.1</v>
      </c>
      <c r="J16" s="29">
        <v>11924.254999999999</v>
      </c>
      <c r="K16" s="28">
        <v>0.4</v>
      </c>
      <c r="L16" s="29">
        <v>47697.02</v>
      </c>
      <c r="M16" s="28">
        <v>0.4</v>
      </c>
      <c r="N16" s="29">
        <v>47697.02</v>
      </c>
      <c r="O16" s="28">
        <v>0.1</v>
      </c>
      <c r="P16" s="29">
        <v>11924.254999999999</v>
      </c>
      <c r="Q16" s="28"/>
      <c r="R16" s="29">
        <v>0</v>
      </c>
      <c r="S16" s="28"/>
      <c r="T16" s="29">
        <v>0</v>
      </c>
    </row>
    <row r="17" spans="1:20" x14ac:dyDescent="0.25">
      <c r="A17" s="24">
        <v>10</v>
      </c>
      <c r="B17" s="25" t="s">
        <v>32</v>
      </c>
      <c r="C17" s="26">
        <v>60969.04</v>
      </c>
      <c r="D17" s="27">
        <v>1.4864174776074884E-2</v>
      </c>
      <c r="E17" s="28">
        <v>0.05</v>
      </c>
      <c r="F17" s="29">
        <v>3048.4520000000002</v>
      </c>
      <c r="G17" s="28">
        <v>0.1</v>
      </c>
      <c r="H17" s="29">
        <v>6096.9040000000005</v>
      </c>
      <c r="I17" s="28">
        <v>0.2</v>
      </c>
      <c r="J17" s="29">
        <v>12193.808000000001</v>
      </c>
      <c r="K17" s="28">
        <v>0.2</v>
      </c>
      <c r="L17" s="29">
        <v>12193.808000000001</v>
      </c>
      <c r="M17" s="28">
        <v>0.15</v>
      </c>
      <c r="N17" s="29">
        <v>9145.3559999999998</v>
      </c>
      <c r="O17" s="28">
        <v>0.1</v>
      </c>
      <c r="P17" s="29">
        <v>6096.9040000000005</v>
      </c>
      <c r="Q17" s="28">
        <v>0.1</v>
      </c>
      <c r="R17" s="29">
        <v>6096.9040000000005</v>
      </c>
      <c r="S17" s="28">
        <v>0.1</v>
      </c>
      <c r="T17" s="29">
        <v>6096.9040000000005</v>
      </c>
    </row>
    <row r="18" spans="1:20" x14ac:dyDescent="0.25">
      <c r="A18" s="24">
        <v>11</v>
      </c>
      <c r="B18" s="25" t="s">
        <v>33</v>
      </c>
      <c r="C18" s="26">
        <v>12550.800000000001</v>
      </c>
      <c r="D18" s="27">
        <v>3.0598691529268077E-3</v>
      </c>
      <c r="E18" s="28">
        <v>0.05</v>
      </c>
      <c r="F18" s="29">
        <v>627.54000000000008</v>
      </c>
      <c r="G18" s="28">
        <v>0.15</v>
      </c>
      <c r="H18" s="29">
        <v>1882.6200000000001</v>
      </c>
      <c r="I18" s="28">
        <v>0.2</v>
      </c>
      <c r="J18" s="29">
        <v>2510.1600000000003</v>
      </c>
      <c r="K18" s="28">
        <v>0.2</v>
      </c>
      <c r="L18" s="29">
        <v>2510.1600000000003</v>
      </c>
      <c r="M18" s="28">
        <v>0.15</v>
      </c>
      <c r="N18" s="29">
        <v>1882.6200000000001</v>
      </c>
      <c r="O18" s="28">
        <v>0.15</v>
      </c>
      <c r="P18" s="29">
        <v>1882.6200000000001</v>
      </c>
      <c r="Q18" s="28">
        <v>0.05</v>
      </c>
      <c r="R18" s="29">
        <v>627.54000000000008</v>
      </c>
      <c r="S18" s="28">
        <v>0.05</v>
      </c>
      <c r="T18" s="29">
        <v>627.54000000000008</v>
      </c>
    </row>
    <row r="19" spans="1:20" x14ac:dyDescent="0.25">
      <c r="A19" s="24">
        <v>12</v>
      </c>
      <c r="B19" s="25" t="s">
        <v>34</v>
      </c>
      <c r="C19" s="26">
        <v>54612.86</v>
      </c>
      <c r="D19" s="27">
        <v>1.3314546137864544E-2</v>
      </c>
      <c r="E19" s="28">
        <v>0.05</v>
      </c>
      <c r="F19" s="29">
        <v>2730.643</v>
      </c>
      <c r="G19" s="28">
        <v>0.1</v>
      </c>
      <c r="H19" s="29">
        <v>5461.2860000000001</v>
      </c>
      <c r="I19" s="28">
        <v>0.2</v>
      </c>
      <c r="J19" s="29">
        <v>10922.572</v>
      </c>
      <c r="K19" s="28">
        <v>0.2</v>
      </c>
      <c r="L19" s="29">
        <v>10922.572</v>
      </c>
      <c r="M19" s="28">
        <v>0.15</v>
      </c>
      <c r="N19" s="29">
        <v>8191.9290000000001</v>
      </c>
      <c r="O19" s="28">
        <v>0.15</v>
      </c>
      <c r="P19" s="29">
        <v>8191.9290000000001</v>
      </c>
      <c r="Q19" s="28">
        <v>0.1</v>
      </c>
      <c r="R19" s="29">
        <v>5461.2860000000001</v>
      </c>
      <c r="S19" s="28">
        <v>0.05</v>
      </c>
      <c r="T19" s="29">
        <v>2730.643</v>
      </c>
    </row>
    <row r="20" spans="1:20" x14ac:dyDescent="0.25">
      <c r="A20" s="24">
        <v>13</v>
      </c>
      <c r="B20" s="25" t="s">
        <v>35</v>
      </c>
      <c r="C20" s="26">
        <v>481123.6</v>
      </c>
      <c r="D20" s="27">
        <v>0.11729732466337574</v>
      </c>
      <c r="E20" s="28">
        <v>0.05</v>
      </c>
      <c r="F20" s="29">
        <v>24056.18</v>
      </c>
      <c r="G20" s="28">
        <v>0.1</v>
      </c>
      <c r="H20" s="29">
        <v>48112.36</v>
      </c>
      <c r="I20" s="28">
        <v>0.1</v>
      </c>
      <c r="J20" s="29">
        <v>48112.36</v>
      </c>
      <c r="K20" s="28">
        <v>0.1</v>
      </c>
      <c r="L20" s="29">
        <v>48112.36</v>
      </c>
      <c r="M20" s="28">
        <v>0.15</v>
      </c>
      <c r="N20" s="29">
        <v>72168.539999999994</v>
      </c>
      <c r="O20" s="28">
        <v>0.15</v>
      </c>
      <c r="P20" s="29">
        <v>72168.539999999994</v>
      </c>
      <c r="Q20" s="28">
        <v>0.15</v>
      </c>
      <c r="R20" s="29">
        <v>72168.539999999994</v>
      </c>
      <c r="S20" s="28">
        <v>0.2</v>
      </c>
      <c r="T20" s="29">
        <v>96224.72</v>
      </c>
    </row>
    <row r="21" spans="1:20" x14ac:dyDescent="0.25">
      <c r="A21" s="24">
        <v>14</v>
      </c>
      <c r="B21" s="25" t="s">
        <v>36</v>
      </c>
      <c r="C21" s="26">
        <v>230920.94999999998</v>
      </c>
      <c r="D21" s="27">
        <v>5.629823530528362E-2</v>
      </c>
      <c r="E21" s="28"/>
      <c r="F21" s="29"/>
      <c r="G21" s="28"/>
      <c r="H21" s="29"/>
      <c r="I21" s="28"/>
      <c r="J21" s="29"/>
      <c r="K21" s="28"/>
      <c r="L21" s="29"/>
      <c r="M21" s="28"/>
      <c r="N21" s="29">
        <v>0</v>
      </c>
      <c r="O21" s="28"/>
      <c r="P21" s="29">
        <v>0</v>
      </c>
      <c r="Q21" s="28">
        <v>0.5</v>
      </c>
      <c r="R21" s="29">
        <v>115460.47499999999</v>
      </c>
      <c r="S21" s="28">
        <v>0.5</v>
      </c>
      <c r="T21" s="29">
        <v>115460.47499999999</v>
      </c>
    </row>
    <row r="22" spans="1:20" x14ac:dyDescent="0.25">
      <c r="A22" s="24">
        <v>15</v>
      </c>
      <c r="B22" s="25" t="s">
        <v>37</v>
      </c>
      <c r="C22" s="26">
        <v>30505.73</v>
      </c>
      <c r="D22" s="27">
        <v>7.4372583591893662E-3</v>
      </c>
      <c r="E22" s="28"/>
      <c r="F22" s="29"/>
      <c r="G22" s="28"/>
      <c r="H22" s="29"/>
      <c r="I22" s="28">
        <v>0.1</v>
      </c>
      <c r="J22" s="29">
        <v>3050.5730000000003</v>
      </c>
      <c r="K22" s="28">
        <v>0.2</v>
      </c>
      <c r="L22" s="29">
        <v>6101.1460000000006</v>
      </c>
      <c r="M22" s="28">
        <v>0.2</v>
      </c>
      <c r="N22" s="29">
        <v>6101.1460000000006</v>
      </c>
      <c r="O22" s="28">
        <v>0.3</v>
      </c>
      <c r="P22" s="29">
        <v>9151.7189999999991</v>
      </c>
      <c r="Q22" s="28">
        <v>0.1</v>
      </c>
      <c r="R22" s="29">
        <v>3050.5730000000003</v>
      </c>
      <c r="S22" s="28">
        <v>0.1</v>
      </c>
      <c r="T22" s="29">
        <v>3050.5730000000003</v>
      </c>
    </row>
    <row r="23" spans="1:20" x14ac:dyDescent="0.25">
      <c r="A23" s="24">
        <v>16</v>
      </c>
      <c r="B23" s="25" t="s">
        <v>38</v>
      </c>
      <c r="C23" s="26">
        <v>111449.26</v>
      </c>
      <c r="D23" s="27">
        <v>2.7171188513124226E-2</v>
      </c>
      <c r="E23" s="28">
        <v>0.05</v>
      </c>
      <c r="F23" s="29">
        <v>5572.4629999999997</v>
      </c>
      <c r="G23" s="28">
        <v>0.1</v>
      </c>
      <c r="H23" s="29">
        <v>11144.925999999999</v>
      </c>
      <c r="I23" s="28">
        <v>0.15</v>
      </c>
      <c r="J23" s="29">
        <v>16717.388999999999</v>
      </c>
      <c r="K23" s="28">
        <v>0.15</v>
      </c>
      <c r="L23" s="29">
        <v>16717.388999999999</v>
      </c>
      <c r="M23" s="28">
        <v>0.25</v>
      </c>
      <c r="N23" s="29">
        <v>27862.314999999999</v>
      </c>
      <c r="O23" s="28">
        <v>0.15</v>
      </c>
      <c r="P23" s="29">
        <v>16717.388999999999</v>
      </c>
      <c r="Q23" s="28">
        <v>0.15</v>
      </c>
      <c r="R23" s="29">
        <v>16717.388999999999</v>
      </c>
      <c r="S23" s="28"/>
      <c r="T23" s="29"/>
    </row>
    <row r="24" spans="1:20" x14ac:dyDescent="0.25">
      <c r="A24" s="24">
        <v>17</v>
      </c>
      <c r="B24" s="25" t="s">
        <v>39</v>
      </c>
      <c r="C24" s="26">
        <v>117553.22</v>
      </c>
      <c r="D24" s="27">
        <v>2.8659326234600078E-2</v>
      </c>
      <c r="E24" s="28">
        <v>0.05</v>
      </c>
      <c r="F24" s="29">
        <v>5877.6610000000001</v>
      </c>
      <c r="G24" s="28">
        <v>0.1</v>
      </c>
      <c r="H24" s="29">
        <v>11755.322</v>
      </c>
      <c r="I24" s="28">
        <v>0.15</v>
      </c>
      <c r="J24" s="29">
        <v>17632.983</v>
      </c>
      <c r="K24" s="28">
        <v>0.15</v>
      </c>
      <c r="L24" s="29">
        <v>17632.983</v>
      </c>
      <c r="M24" s="28">
        <v>0.25</v>
      </c>
      <c r="N24" s="29">
        <v>29388.305</v>
      </c>
      <c r="O24" s="28">
        <v>0.15</v>
      </c>
      <c r="P24" s="29">
        <v>17632.983</v>
      </c>
      <c r="Q24" s="28">
        <v>0.15</v>
      </c>
      <c r="R24" s="29">
        <v>17632.983</v>
      </c>
      <c r="S24" s="28"/>
      <c r="T24" s="29">
        <v>0</v>
      </c>
    </row>
    <row r="25" spans="1:20" x14ac:dyDescent="0.25">
      <c r="A25" s="24">
        <v>18</v>
      </c>
      <c r="B25" s="25" t="s">
        <v>40</v>
      </c>
      <c r="C25" s="26">
        <v>746526.48</v>
      </c>
      <c r="D25" s="27">
        <v>0.18200221085468904</v>
      </c>
      <c r="E25" s="28">
        <v>0.15</v>
      </c>
      <c r="F25" s="29">
        <v>111978.97199999999</v>
      </c>
      <c r="G25" s="28">
        <v>0.15</v>
      </c>
      <c r="H25" s="29">
        <v>111978.97199999999</v>
      </c>
      <c r="I25" s="28">
        <v>0.15</v>
      </c>
      <c r="J25" s="29">
        <v>111978.97199999999</v>
      </c>
      <c r="K25" s="28">
        <v>0.15</v>
      </c>
      <c r="L25" s="29">
        <v>111978.97199999999</v>
      </c>
      <c r="M25" s="28">
        <v>0.1</v>
      </c>
      <c r="N25" s="29">
        <v>74652.648000000001</v>
      </c>
      <c r="O25" s="28">
        <v>0.1</v>
      </c>
      <c r="P25" s="29">
        <v>74652.648000000001</v>
      </c>
      <c r="Q25" s="28">
        <v>0.1</v>
      </c>
      <c r="R25" s="29">
        <v>74652.648000000001</v>
      </c>
      <c r="S25" s="28">
        <v>0.1</v>
      </c>
      <c r="T25" s="29">
        <v>74652.648000000001</v>
      </c>
    </row>
    <row r="26" spans="1:20" x14ac:dyDescent="0.25">
      <c r="A26" s="24">
        <v>19</v>
      </c>
      <c r="B26" s="25" t="s">
        <v>41</v>
      </c>
      <c r="C26" s="26">
        <v>149640.43</v>
      </c>
      <c r="D26" s="27">
        <v>3.6482147415917966E-2</v>
      </c>
      <c r="E26" s="28"/>
      <c r="F26" s="29"/>
      <c r="G26" s="28"/>
      <c r="H26" s="29"/>
      <c r="I26" s="28"/>
      <c r="J26" s="29"/>
      <c r="K26" s="28"/>
      <c r="L26" s="29"/>
      <c r="M26" s="28"/>
      <c r="N26" s="29"/>
      <c r="O26" s="28">
        <v>0.15</v>
      </c>
      <c r="P26" s="29">
        <v>22446.064499999997</v>
      </c>
      <c r="Q26" s="28">
        <v>0.35</v>
      </c>
      <c r="R26" s="29">
        <v>52374.150499999996</v>
      </c>
      <c r="S26" s="28">
        <v>0.5</v>
      </c>
      <c r="T26" s="29">
        <v>74820.214999999997</v>
      </c>
    </row>
    <row r="27" spans="1:20" x14ac:dyDescent="0.25">
      <c r="A27" s="24">
        <v>20</v>
      </c>
      <c r="B27" s="25" t="s">
        <v>42</v>
      </c>
      <c r="C27" s="26">
        <v>30505.23</v>
      </c>
      <c r="D27" s="27">
        <v>7.4371364598222771E-3</v>
      </c>
      <c r="E27" s="28"/>
      <c r="F27" s="29"/>
      <c r="G27" s="28"/>
      <c r="H27" s="29"/>
      <c r="I27" s="28"/>
      <c r="J27" s="29"/>
      <c r="K27" s="28"/>
      <c r="L27" s="29"/>
      <c r="M27" s="28"/>
      <c r="N27" s="29"/>
      <c r="O27" s="28"/>
      <c r="P27" s="29"/>
      <c r="Q27" s="28">
        <v>0.3</v>
      </c>
      <c r="R27" s="29">
        <v>9151.5689999999995</v>
      </c>
      <c r="S27" s="28">
        <v>0.7</v>
      </c>
      <c r="T27" s="29">
        <v>21353.661</v>
      </c>
    </row>
    <row r="28" spans="1:20" x14ac:dyDescent="0.25">
      <c r="A28" s="24">
        <v>21</v>
      </c>
      <c r="B28" s="25" t="s">
        <v>43</v>
      </c>
      <c r="C28" s="26">
        <v>170752.5</v>
      </c>
      <c r="D28" s="27">
        <v>4.1629243357804657E-2</v>
      </c>
      <c r="E28" s="28"/>
      <c r="F28" s="29"/>
      <c r="G28" s="28"/>
      <c r="H28" s="29"/>
      <c r="I28" s="28"/>
      <c r="J28" s="29"/>
      <c r="K28" s="28"/>
      <c r="L28" s="29"/>
      <c r="M28" s="28"/>
      <c r="N28" s="29"/>
      <c r="O28" s="28">
        <v>0.1</v>
      </c>
      <c r="P28" s="29">
        <v>17075.25</v>
      </c>
      <c r="Q28" s="28">
        <v>0.2</v>
      </c>
      <c r="R28" s="29">
        <v>34150.5</v>
      </c>
      <c r="S28" s="28">
        <v>0.7</v>
      </c>
      <c r="T28" s="29">
        <v>119526.74999999999</v>
      </c>
    </row>
    <row r="29" spans="1:20" x14ac:dyDescent="0.25">
      <c r="A29" s="24">
        <v>22</v>
      </c>
      <c r="B29" s="25" t="s">
        <v>44</v>
      </c>
      <c r="C29" s="26">
        <v>10563.019999999997</v>
      </c>
      <c r="D29" s="27">
        <v>2.5752509051015808E-3</v>
      </c>
      <c r="E29" s="28"/>
      <c r="F29" s="29">
        <v>0</v>
      </c>
      <c r="G29" s="28"/>
      <c r="H29" s="29">
        <v>0</v>
      </c>
      <c r="I29" s="28"/>
      <c r="J29" s="29">
        <v>0</v>
      </c>
      <c r="K29" s="28"/>
      <c r="L29" s="29">
        <v>0</v>
      </c>
      <c r="M29" s="28"/>
      <c r="N29" s="29">
        <v>0</v>
      </c>
      <c r="O29" s="28">
        <v>0.1</v>
      </c>
      <c r="P29" s="29">
        <v>1056.3019999999997</v>
      </c>
      <c r="Q29" s="28">
        <v>0.4</v>
      </c>
      <c r="R29" s="29">
        <v>4225.2079999999987</v>
      </c>
      <c r="S29" s="28">
        <v>0.5</v>
      </c>
      <c r="T29" s="29">
        <v>5281.5099999999984</v>
      </c>
    </row>
    <row r="30" spans="1:20" x14ac:dyDescent="0.25">
      <c r="A30" s="24">
        <v>23</v>
      </c>
      <c r="B30" s="25" t="s">
        <v>45</v>
      </c>
      <c r="C30" s="26">
        <v>30378.690000000002</v>
      </c>
      <c r="D30" s="27">
        <v>7.4062861679993373E-3</v>
      </c>
      <c r="E30" s="28"/>
      <c r="F30" s="29">
        <v>0</v>
      </c>
      <c r="G30" s="28"/>
      <c r="H30" s="29">
        <v>0</v>
      </c>
      <c r="I30" s="28"/>
      <c r="J30" s="29">
        <v>0</v>
      </c>
      <c r="K30" s="28"/>
      <c r="L30" s="29">
        <v>0</v>
      </c>
      <c r="M30" s="28">
        <v>0.3</v>
      </c>
      <c r="N30" s="29">
        <v>9113.607</v>
      </c>
      <c r="O30" s="28">
        <v>0.5</v>
      </c>
      <c r="P30" s="29">
        <v>15189.345000000001</v>
      </c>
      <c r="Q30" s="28">
        <v>0.1</v>
      </c>
      <c r="R30" s="29">
        <v>3037.8690000000006</v>
      </c>
      <c r="S30" s="28">
        <v>0.1</v>
      </c>
      <c r="T30" s="29">
        <v>3037.8690000000006</v>
      </c>
    </row>
    <row r="31" spans="1:20" ht="15.75" thickBot="1" x14ac:dyDescent="0.3">
      <c r="A31" s="30">
        <v>24</v>
      </c>
      <c r="B31" s="31" t="s">
        <v>46</v>
      </c>
      <c r="C31" s="32">
        <v>4294.62</v>
      </c>
      <c r="D31" s="33">
        <v>1.0470229197774266E-3</v>
      </c>
      <c r="E31" s="34"/>
      <c r="F31" s="35"/>
      <c r="G31" s="34"/>
      <c r="H31" s="35"/>
      <c r="I31" s="34"/>
      <c r="J31" s="35"/>
      <c r="K31" s="34"/>
      <c r="L31" s="35"/>
      <c r="M31" s="34"/>
      <c r="N31" s="35"/>
      <c r="O31" s="34"/>
      <c r="P31" s="35"/>
      <c r="Q31" s="34"/>
      <c r="R31" s="35"/>
      <c r="S31" s="34">
        <v>1</v>
      </c>
      <c r="T31" s="35">
        <v>4294.62</v>
      </c>
    </row>
    <row r="32" spans="1:20" ht="15.75" thickBot="1" x14ac:dyDescent="0.3">
      <c r="A32" s="36"/>
      <c r="B32" s="37" t="s">
        <v>19</v>
      </c>
      <c r="C32" s="38">
        <f>SUM(C8:C31)</f>
        <v>3460071.2800000007</v>
      </c>
      <c r="D32" s="39">
        <f>SUM(D8:D31)</f>
        <v>1</v>
      </c>
      <c r="E32" s="40"/>
      <c r="F32" s="41">
        <f>SUM(F8:F31)</f>
        <v>244658.86550000001</v>
      </c>
      <c r="G32" s="40"/>
      <c r="H32" s="41">
        <f>SUM(H8:H31)</f>
        <v>347386.56950000004</v>
      </c>
      <c r="I32" s="40"/>
      <c r="J32" s="41">
        <f>SUM(J8:J31)</f>
        <v>406405.4105</v>
      </c>
      <c r="K32" s="42"/>
      <c r="L32" s="41">
        <f>SUM(L8:L31)</f>
        <v>444882.94550000003</v>
      </c>
      <c r="M32" s="42"/>
      <c r="N32" s="41">
        <f>SUM(N8:N31)</f>
        <v>422748.05349999998</v>
      </c>
      <c r="O32" s="40"/>
      <c r="P32" s="41">
        <f>SUM(P8:P31)</f>
        <v>494288.674</v>
      </c>
      <c r="Q32" s="40"/>
      <c r="R32" s="41">
        <f>SUM(R8:R31)</f>
        <v>543455.98999999987</v>
      </c>
      <c r="S32" s="40"/>
      <c r="T32" s="41">
        <f>SUM(T8:T31)</f>
        <v>556244.77149999992</v>
      </c>
    </row>
    <row r="33" spans="1:20" ht="15.75" thickBot="1" x14ac:dyDescent="0.3">
      <c r="A33" s="36"/>
      <c r="B33" s="37" t="s">
        <v>20</v>
      </c>
      <c r="C33" s="49">
        <v>798238.44</v>
      </c>
      <c r="D33" s="39"/>
      <c r="E33" s="40"/>
      <c r="F33" s="38">
        <v>56442.800199999998</v>
      </c>
      <c r="G33" s="40"/>
      <c r="H33" s="38">
        <v>80142.0815</v>
      </c>
      <c r="I33" s="40"/>
      <c r="J33" s="38">
        <v>93757.728199999998</v>
      </c>
      <c r="K33" s="42"/>
      <c r="L33" s="38">
        <v>102634.4955</v>
      </c>
      <c r="M33" s="42"/>
      <c r="N33" s="38">
        <v>97527.975900000005</v>
      </c>
      <c r="O33" s="40"/>
      <c r="P33" s="38">
        <v>114032.397</v>
      </c>
      <c r="Q33" s="40"/>
      <c r="R33" s="38">
        <v>125375.2968</v>
      </c>
      <c r="S33" s="40"/>
      <c r="T33" s="38">
        <v>128325.66869999999</v>
      </c>
    </row>
    <row r="34" spans="1:20" ht="15.75" thickBot="1" x14ac:dyDescent="0.3">
      <c r="A34" s="36"/>
      <c r="B34" s="37" t="s">
        <v>21</v>
      </c>
      <c r="C34" s="38">
        <f>SUM(C32:C33)</f>
        <v>4258309.7200000007</v>
      </c>
      <c r="D34" s="39"/>
      <c r="E34" s="40"/>
      <c r="F34" s="38">
        <f>SUM(F32:F33)</f>
        <v>301101.66570000001</v>
      </c>
      <c r="G34" s="40"/>
      <c r="H34" s="38">
        <f>SUM(H32:H33)</f>
        <v>427528.65100000007</v>
      </c>
      <c r="I34" s="40"/>
      <c r="J34" s="38">
        <f>SUM(J32:J33)</f>
        <v>500163.13870000001</v>
      </c>
      <c r="K34" s="42"/>
      <c r="L34" s="38">
        <f>SUM(L32:L33)</f>
        <v>547517.44099999999</v>
      </c>
      <c r="M34" s="42"/>
      <c r="N34" s="38">
        <f>SUM(N32:N33)</f>
        <v>520276.0294</v>
      </c>
      <c r="O34" s="40"/>
      <c r="P34" s="38">
        <f>SUM(P32:P33)</f>
        <v>608321.071</v>
      </c>
      <c r="Q34" s="40"/>
      <c r="R34" s="38">
        <f>SUM(R32:R33)</f>
        <v>668831.28679999989</v>
      </c>
      <c r="S34" s="40"/>
      <c r="T34" s="38">
        <f>SUM(T32:T33)</f>
        <v>684570.44019999995</v>
      </c>
    </row>
    <row r="35" spans="1:20" ht="15.75" thickBot="1" x14ac:dyDescent="0.3">
      <c r="A35" s="36"/>
      <c r="B35" s="37" t="s">
        <v>22</v>
      </c>
      <c r="C35" s="43"/>
      <c r="D35" s="44"/>
      <c r="E35" s="41"/>
      <c r="F35" s="41">
        <f>F34</f>
        <v>301101.66570000001</v>
      </c>
      <c r="G35" s="41"/>
      <c r="H35" s="41">
        <f>H34+F35</f>
        <v>728630.31670000008</v>
      </c>
      <c r="I35" s="41"/>
      <c r="J35" s="41">
        <f>J34+H35</f>
        <v>1228793.4554000001</v>
      </c>
      <c r="K35" s="42"/>
      <c r="L35" s="41">
        <f>L34+J35</f>
        <v>1776310.8964</v>
      </c>
      <c r="M35" s="42"/>
      <c r="N35" s="41">
        <f>N34+L35</f>
        <v>2296586.9257999999</v>
      </c>
      <c r="O35" s="41"/>
      <c r="P35" s="41">
        <f>P34+N35</f>
        <v>2904907.9967999998</v>
      </c>
      <c r="Q35" s="41"/>
      <c r="R35" s="41">
        <f>R34+P35</f>
        <v>3573739.2835999997</v>
      </c>
      <c r="S35" s="41"/>
      <c r="T35" s="41">
        <f>T34+R35</f>
        <v>4258309.7237999998</v>
      </c>
    </row>
  </sheetData>
  <mergeCells count="9">
    <mergeCell ref="O6:P6"/>
    <mergeCell ref="Q6:R6"/>
    <mergeCell ref="S6:T6"/>
    <mergeCell ref="A6:A7"/>
    <mergeCell ref="E6:F6"/>
    <mergeCell ref="G6:H6"/>
    <mergeCell ref="I6:J6"/>
    <mergeCell ref="K6:L6"/>
    <mergeCell ref="M6:N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Figueiredo e Silva</dc:creator>
  <cp:lastModifiedBy>Rodrigo Figueiredo e Silva</cp:lastModifiedBy>
  <dcterms:created xsi:type="dcterms:W3CDTF">2012-10-23T20:59:03Z</dcterms:created>
  <dcterms:modified xsi:type="dcterms:W3CDTF">2012-11-22T21:01:30Z</dcterms:modified>
</cp:coreProperties>
</file>